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23580" windowHeight="12915" activeTab="1"/>
  </bookViews>
  <sheets>
    <sheet name="Tabelle1" sheetId="1" r:id="rId1"/>
    <sheet name="Tabelle2" sheetId="2" r:id="rId2"/>
    <sheet name="Tabelle3" sheetId="3" r:id="rId3"/>
  </sheets>
  <calcPr calcId="145621"/>
</workbook>
</file>

<file path=xl/calcChain.xml><?xml version="1.0" encoding="utf-8"?>
<calcChain xmlns="http://schemas.openxmlformats.org/spreadsheetml/2006/main">
  <c r="D30" i="2" l="1"/>
  <c r="E30" i="2" s="1"/>
  <c r="F30" i="2" s="1"/>
  <c r="G30" i="2" s="1"/>
  <c r="C33" i="2" l="1"/>
  <c r="C32" i="2"/>
  <c r="C34" i="2" s="1"/>
  <c r="C35" i="2" s="1"/>
  <c r="C22" i="2"/>
  <c r="C21" i="2"/>
  <c r="C20" i="2"/>
  <c r="B16" i="1" l="1"/>
  <c r="B18" i="1"/>
  <c r="B28" i="1" l="1"/>
  <c r="B38" i="1" s="1"/>
  <c r="C38" i="1" s="1"/>
  <c r="B31" i="1" l="1"/>
</calcChain>
</file>

<file path=xl/sharedStrings.xml><?xml version="1.0" encoding="utf-8"?>
<sst xmlns="http://schemas.openxmlformats.org/spreadsheetml/2006/main" count="46" uniqueCount="41">
  <si>
    <t>tp = 0,69 * R2 *C1</t>
  </si>
  <si>
    <t>Berechnung der Frequenz f einer NE555-Schaltung</t>
  </si>
  <si>
    <t>https://www.elektronik-kompendium.de/sites/slt/0310131.htm?ar1=39000&amp;ar2=39000&amp;ac1=0.0001&amp;ath=0%2C054&amp;atl=0%2C027&amp;afr=12%2C33&amp;acy=0%2C0813</t>
  </si>
  <si>
    <t>Impulsdauer ti und Pausendauer tp</t>
  </si>
  <si>
    <t>R1 (Ohm)</t>
  </si>
  <si>
    <t>R2 (Ohm)</t>
  </si>
  <si>
    <t>C1 (Farad µF)</t>
  </si>
  <si>
    <t>http://www.dieelektronikerseite.de/Tools/NE555.htm</t>
  </si>
  <si>
    <t>Periodendauer mit Diode:</t>
  </si>
  <si>
    <t>Frequenz f (Hz):</t>
  </si>
  <si>
    <t>f = 1/ T</t>
  </si>
  <si>
    <t>Frequenz (Hz)</t>
  </si>
  <si>
    <t>KHz</t>
  </si>
  <si>
    <t>ti = 0.69 * R1+R2 * C1</t>
  </si>
  <si>
    <t>T = t1 + t2</t>
  </si>
  <si>
    <t>Impulsdauer (ms)</t>
  </si>
  <si>
    <t>Pausendauer (ms)</t>
  </si>
  <si>
    <t>Periodendauer T (ms)</t>
  </si>
  <si>
    <t>Zykluszeit (ms):</t>
  </si>
  <si>
    <t>http://www.hobby-bastelecke.de/projekte/signalgenerator_rechteck.htm</t>
  </si>
  <si>
    <t>Impulsdauer ti= 0,69*(R1+R2)*C1</t>
  </si>
  <si>
    <t>Impulspause tp=0,69*R2*C1</t>
  </si>
  <si>
    <t>Frequenz f=1/(Ti+tp)</t>
  </si>
  <si>
    <t>Beispiel</t>
  </si>
  <si>
    <t>R1: 39 K Ohm</t>
  </si>
  <si>
    <t>R2: 39 K Ohm</t>
  </si>
  <si>
    <t>C!: 0,00000001 F</t>
  </si>
  <si>
    <t>ti:</t>
  </si>
  <si>
    <t>tp:</t>
  </si>
  <si>
    <t>f:</t>
  </si>
  <si>
    <t>Hz</t>
  </si>
  <si>
    <t>Berechnungen:</t>
  </si>
  <si>
    <t>R1:</t>
  </si>
  <si>
    <t>R2:</t>
  </si>
  <si>
    <t>C1:</t>
  </si>
  <si>
    <t>R in Ohm</t>
  </si>
  <si>
    <t>C in F</t>
  </si>
  <si>
    <t>mF</t>
  </si>
  <si>
    <t>µF</t>
  </si>
  <si>
    <t>nF</t>
  </si>
  <si>
    <t>pF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</si>
</sst>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0000"/>
    <numFmt numFmtId="166" formatCode="0.000"/>
  </numFmts>
  <fonts count="6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1">
    <xf numFmtId="0" fontId="0" fillId="0" borderId="0" xfId="0"/>
    <xf numFmtId="0" fontId="2" fillId="0" borderId="0" xfId="0" applyFont="1"/>
    <xf numFmtId="0" fontId="1" fillId="0" borderId="0" xfId="0" applyFont="1"/>
    <xf numFmtId="0" fontId="3" fillId="0" borderId="0" xfId="0" applyFont="1"/>
    <xf numFmtId="164" fontId="0" fillId="0" borderId="0" xfId="0" applyNumberFormat="1"/>
    <xf numFmtId="164" fontId="1" fillId="0" borderId="0" xfId="0" applyNumberFormat="1" applyFont="1"/>
    <xf numFmtId="165" fontId="0" fillId="0" borderId="0" xfId="0" applyNumberFormat="1"/>
    <xf numFmtId="0" fontId="5" fillId="0" borderId="0" xfId="1"/>
    <xf numFmtId="0" fontId="4" fillId="0" borderId="0" xfId="0" applyFont="1"/>
    <xf numFmtId="166" fontId="0" fillId="0" borderId="0" xfId="0" applyNumberFormat="1"/>
    <xf numFmtId="0" fontId="0" fillId="0" borderId="0" xfId="0" applyAlignment="1">
      <alignment horizontal="center"/>
    </xf>
  </cellXfs>
  <cellStyles count="2">
    <cellStyle name="Hyper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304800</xdr:colOff>
      <xdr:row>5</xdr:row>
      <xdr:rowOff>57150</xdr:rowOff>
    </xdr:from>
    <xdr:to>
      <xdr:col>10</xdr:col>
      <xdr:colOff>666750</xdr:colOff>
      <xdr:row>17</xdr:row>
      <xdr:rowOff>142875</xdr:rowOff>
    </xdr:to>
    <xdr:pic>
      <xdr:nvPicPr>
        <xdr:cNvPr id="2" name="Grafik 1" descr="Astabile Kippstuf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76800" y="1009650"/>
          <a:ext cx="3409950" cy="2371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21</xdr:row>
      <xdr:rowOff>0</xdr:rowOff>
    </xdr:from>
    <xdr:to>
      <xdr:col>12</xdr:col>
      <xdr:colOff>190500</xdr:colOff>
      <xdr:row>41</xdr:row>
      <xdr:rowOff>95250</xdr:rowOff>
    </xdr:to>
    <xdr:pic>
      <xdr:nvPicPr>
        <xdr:cNvPr id="3" name="Grafik 2" descr="http://www.ne555.at/2014/images/stories/ne555/ne555_ast_MV_mit_RES.jp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86325" y="4010025"/>
          <a:ext cx="4762500" cy="390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5</xdr:row>
      <xdr:rowOff>0</xdr:rowOff>
    </xdr:from>
    <xdr:to>
      <xdr:col>16</xdr:col>
      <xdr:colOff>381000</xdr:colOff>
      <xdr:row>25</xdr:row>
      <xdr:rowOff>0</xdr:rowOff>
    </xdr:to>
    <xdr:pic>
      <xdr:nvPicPr>
        <xdr:cNvPr id="2" name="Grafik 1" descr="rechteckgenerator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0" y="952500"/>
          <a:ext cx="5715000" cy="381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hobby-bastelecke.de/projekte/signalgenerator_rechteck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E40"/>
  <sheetViews>
    <sheetView workbookViewId="0">
      <selection activeCell="E17" sqref="E17"/>
    </sheetView>
  </sheetViews>
  <sheetFormatPr baseColWidth="10" defaultRowHeight="15" x14ac:dyDescent="0.25"/>
  <cols>
    <col min="2" max="2" width="17.7109375" customWidth="1"/>
    <col min="3" max="3" width="9.7109375" customWidth="1"/>
    <col min="4" max="4" width="10.85546875" customWidth="1"/>
    <col min="5" max="5" width="13.5703125" customWidth="1"/>
  </cols>
  <sheetData>
    <row r="3" spans="2:5" ht="15.75" x14ac:dyDescent="0.25">
      <c r="B3" s="1" t="s">
        <v>1</v>
      </c>
    </row>
    <row r="4" spans="2:5" x14ac:dyDescent="0.25">
      <c r="B4" t="s">
        <v>2</v>
      </c>
    </row>
    <row r="5" spans="2:5" x14ac:dyDescent="0.25">
      <c r="B5" t="s">
        <v>7</v>
      </c>
    </row>
    <row r="9" spans="2:5" x14ac:dyDescent="0.25">
      <c r="B9" t="s">
        <v>3</v>
      </c>
    </row>
    <row r="11" spans="2:5" x14ac:dyDescent="0.25">
      <c r="B11" t="s">
        <v>13</v>
      </c>
    </row>
    <row r="12" spans="2:5" x14ac:dyDescent="0.25">
      <c r="B12" t="s">
        <v>0</v>
      </c>
    </row>
    <row r="15" spans="2:5" x14ac:dyDescent="0.25">
      <c r="B15" s="2" t="s">
        <v>15</v>
      </c>
      <c r="C15" t="s">
        <v>4</v>
      </c>
      <c r="D15" t="s">
        <v>5</v>
      </c>
      <c r="E15" t="s">
        <v>6</v>
      </c>
    </row>
    <row r="16" spans="2:5" x14ac:dyDescent="0.25">
      <c r="B16" s="5">
        <f>(0.69*(C16+D16)*E16)/1000</f>
        <v>1379.9999999999998</v>
      </c>
      <c r="C16" s="3">
        <v>10000</v>
      </c>
      <c r="D16" s="3">
        <v>10000</v>
      </c>
      <c r="E16" s="3">
        <v>100</v>
      </c>
    </row>
    <row r="17" spans="2:5" x14ac:dyDescent="0.25">
      <c r="B17" s="2" t="s">
        <v>16</v>
      </c>
    </row>
    <row r="18" spans="2:5" x14ac:dyDescent="0.25">
      <c r="B18" s="5">
        <f>(0.69*D16*E16)/1000</f>
        <v>689.99999999999989</v>
      </c>
    </row>
    <row r="19" spans="2:5" x14ac:dyDescent="0.25">
      <c r="C19" s="3"/>
      <c r="D19" s="3"/>
      <c r="E19" s="3"/>
    </row>
    <row r="24" spans="2:5" x14ac:dyDescent="0.25">
      <c r="B24" t="s">
        <v>8</v>
      </c>
    </row>
    <row r="25" spans="2:5" x14ac:dyDescent="0.25">
      <c r="B25" t="s">
        <v>14</v>
      </c>
    </row>
    <row r="27" spans="2:5" x14ac:dyDescent="0.25">
      <c r="B27" s="2" t="s">
        <v>17</v>
      </c>
    </row>
    <row r="28" spans="2:5" x14ac:dyDescent="0.25">
      <c r="B28" s="5">
        <f>B16+B18</f>
        <v>2069.9999999999995</v>
      </c>
    </row>
    <row r="30" spans="2:5" x14ac:dyDescent="0.25">
      <c r="B30" s="2" t="s">
        <v>18</v>
      </c>
    </row>
    <row r="31" spans="2:5" x14ac:dyDescent="0.25">
      <c r="B31" s="5">
        <f>B28+B18</f>
        <v>2759.9999999999995</v>
      </c>
    </row>
    <row r="34" spans="2:3" x14ac:dyDescent="0.25">
      <c r="B34" s="2" t="s">
        <v>9</v>
      </c>
    </row>
    <row r="36" spans="2:3" x14ac:dyDescent="0.25">
      <c r="B36" t="s">
        <v>10</v>
      </c>
    </row>
    <row r="37" spans="2:3" x14ac:dyDescent="0.25">
      <c r="B37" t="s">
        <v>11</v>
      </c>
      <c r="C37" t="s">
        <v>12</v>
      </c>
    </row>
    <row r="38" spans="2:3" x14ac:dyDescent="0.25">
      <c r="B38" s="6">
        <f>1/B28*1000</f>
        <v>0.48309178743961362</v>
      </c>
      <c r="C38" s="6">
        <f>B38/1000</f>
        <v>4.8309178743961362E-4</v>
      </c>
    </row>
    <row r="39" spans="2:3" x14ac:dyDescent="0.25">
      <c r="C39" s="4"/>
    </row>
    <row r="40" spans="2:3" x14ac:dyDescent="0.25">
      <c r="C40" s="4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G35"/>
  <sheetViews>
    <sheetView tabSelected="1" topLeftCell="A13" workbookViewId="0">
      <selection activeCell="C31" sqref="C31"/>
    </sheetView>
  </sheetViews>
  <sheetFormatPr baseColWidth="10" defaultRowHeight="15" x14ac:dyDescent="0.25"/>
  <cols>
    <col min="2" max="2" width="15" customWidth="1"/>
    <col min="3" max="3" width="12.5703125" bestFit="1" customWidth="1"/>
  </cols>
  <sheetData>
    <row r="3" spans="2:5" x14ac:dyDescent="0.25">
      <c r="B3" s="7" t="s">
        <v>19</v>
      </c>
    </row>
    <row r="8" spans="2:5" x14ac:dyDescent="0.25">
      <c r="B8" t="s">
        <v>20</v>
      </c>
      <c r="E8" t="s">
        <v>35</v>
      </c>
    </row>
    <row r="9" spans="2:5" x14ac:dyDescent="0.25">
      <c r="B9" t="s">
        <v>21</v>
      </c>
      <c r="E9" t="s">
        <v>36</v>
      </c>
    </row>
    <row r="10" spans="2:5" x14ac:dyDescent="0.25">
      <c r="B10" t="s">
        <v>22</v>
      </c>
    </row>
    <row r="14" spans="2:5" x14ac:dyDescent="0.25">
      <c r="B14" s="8" t="s">
        <v>23</v>
      </c>
    </row>
    <row r="16" spans="2:5" x14ac:dyDescent="0.25">
      <c r="B16" t="s">
        <v>24</v>
      </c>
    </row>
    <row r="17" spans="2:7" x14ac:dyDescent="0.25">
      <c r="B17" t="s">
        <v>25</v>
      </c>
    </row>
    <row r="18" spans="2:7" x14ac:dyDescent="0.25">
      <c r="B18" t="s">
        <v>26</v>
      </c>
    </row>
    <row r="20" spans="2:7" x14ac:dyDescent="0.25">
      <c r="B20" t="s">
        <v>27</v>
      </c>
      <c r="C20">
        <f>0.69*(39000+39000)*0.00000001</f>
        <v>5.3819999999999996E-4</v>
      </c>
    </row>
    <row r="21" spans="2:7" x14ac:dyDescent="0.25">
      <c r="B21" t="s">
        <v>28</v>
      </c>
      <c r="C21">
        <f>0.69*39000*0.00000001</f>
        <v>2.6909999999999998E-4</v>
      </c>
    </row>
    <row r="22" spans="2:7" x14ac:dyDescent="0.25">
      <c r="B22" t="s">
        <v>29</v>
      </c>
      <c r="C22">
        <f>1/(C20+C21)</f>
        <v>1238.6968908708041</v>
      </c>
      <c r="D22" t="s">
        <v>30</v>
      </c>
    </row>
    <row r="26" spans="2:7" x14ac:dyDescent="0.25">
      <c r="B26" s="8" t="s">
        <v>31</v>
      </c>
    </row>
    <row r="28" spans="2:7" x14ac:dyDescent="0.25">
      <c r="B28" t="s">
        <v>32</v>
      </c>
      <c r="C28">
        <v>10000</v>
      </c>
    </row>
    <row r="29" spans="2:7" x14ac:dyDescent="0.25">
      <c r="B29" t="s">
        <v>33</v>
      </c>
      <c r="C29">
        <v>10000</v>
      </c>
      <c r="D29" s="10" t="s">
        <v>37</v>
      </c>
      <c r="E29" s="10" t="s">
        <v>38</v>
      </c>
      <c r="F29" s="10" t="s">
        <v>39</v>
      </c>
      <c r="G29" s="10" t="s">
        <v>40</v>
      </c>
    </row>
    <row r="30" spans="2:7" x14ac:dyDescent="0.25">
      <c r="B30" t="s">
        <v>34</v>
      </c>
      <c r="C30" s="10">
        <v>1E-4</v>
      </c>
      <c r="D30" s="10">
        <f>C30*1000</f>
        <v>0.1</v>
      </c>
      <c r="E30" s="10">
        <f>D30*1000</f>
        <v>100</v>
      </c>
      <c r="F30" s="10">
        <f>E30*1000</f>
        <v>100000</v>
      </c>
      <c r="G30" s="10">
        <f>F30*1000</f>
        <v>100000000</v>
      </c>
    </row>
    <row r="32" spans="2:7" x14ac:dyDescent="0.25">
      <c r="B32" t="s">
        <v>27</v>
      </c>
      <c r="C32">
        <f>0.69*(C28+C29)*C30</f>
        <v>1.38</v>
      </c>
    </row>
    <row r="33" spans="2:4" x14ac:dyDescent="0.25">
      <c r="B33" t="s">
        <v>28</v>
      </c>
      <c r="C33">
        <f>0.69*C29*C30</f>
        <v>0.69</v>
      </c>
    </row>
    <row r="34" spans="2:4" x14ac:dyDescent="0.25">
      <c r="B34" t="s">
        <v>29</v>
      </c>
      <c r="C34" s="9">
        <f>1/(C32+C33)</f>
        <v>0.48309178743961356</v>
      </c>
      <c r="D34" t="s">
        <v>30</v>
      </c>
    </row>
    <row r="35" spans="2:4" x14ac:dyDescent="0.25">
      <c r="C35" s="9">
        <f>C34/1000</f>
        <v>4.8309178743961357E-4</v>
      </c>
      <c r="D35" t="s">
        <v>12</v>
      </c>
    </row>
  </sheetData>
  <hyperlinks>
    <hyperlink ref="B3" r:id="rId1"/>
  </hyperlinks>
  <pageMargins left="0.7" right="0.7" top="0.78740157499999996" bottom="0.78740157499999996" header="0.3" footer="0.3"/>
  <pageSetup paperSize="9"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Company>IEL; Universität Bonn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Frank Hochrath</dc:creator>
  <cp:lastModifiedBy>Frank Hochrath</cp:lastModifiedBy>
  <dcterms:created xsi:type="dcterms:W3CDTF">2018-01-08T09:24:11Z</dcterms:created>
  <dcterms:modified xsi:type="dcterms:W3CDTF">2018-01-23T14:56:24Z</dcterms:modified>
</cp:coreProperties>
</file>